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oisirpublic.sharepoint.com/sites/AllianceQubecoiseduLoisirPublic-AQLP/Documents partages/NOUVELLE ENTITÉ/1 ÉVÉNEMENTS/CONGRÈS/CONGRÈS 2025/Commanditaires exposants/"/>
    </mc:Choice>
  </mc:AlternateContent>
  <xr:revisionPtr revIDLastSave="0" documentId="8_{3781D3C6-CA43-4304-B095-2A064E101761}" xr6:coauthVersionLast="47" xr6:coauthVersionMax="47" xr10:uidLastSave="{00000000-0000-0000-0000-000000000000}"/>
  <bookViews>
    <workbookView xWindow="-120" yWindow="-120" windowWidth="29040" windowHeight="15720" xr2:uid="{C819AE47-4A42-47EE-A310-3CEBCA2BF939}"/>
  </bookViews>
  <sheets>
    <sheet name="Ameublement Françai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E42" i="1"/>
  <c r="F39" i="1"/>
  <c r="F38" i="1"/>
  <c r="F37" i="1"/>
  <c r="F36" i="1"/>
  <c r="F34" i="1"/>
  <c r="E34" i="1"/>
  <c r="F33" i="1"/>
  <c r="E33" i="1"/>
  <c r="F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F45" i="1" s="1"/>
  <c r="E19" i="1"/>
  <c r="F18" i="1"/>
  <c r="F4" i="1"/>
  <c r="F46" i="1" l="1"/>
  <c r="F47" i="1" s="1"/>
  <c r="F48" i="1" s="1"/>
</calcChain>
</file>

<file path=xl/sharedStrings.xml><?xml version="1.0" encoding="utf-8"?>
<sst xmlns="http://schemas.openxmlformats.org/spreadsheetml/2006/main" count="51" uniqueCount="51">
  <si>
    <t>Formulaire de réservation AMEUBLEMENT</t>
  </si>
  <si>
    <t xml:space="preserve">Date </t>
  </si>
  <si>
    <t xml:space="preserve">Prix valide jusqu'au </t>
  </si>
  <si>
    <t xml:space="preserve">Compagnie </t>
  </si>
  <si>
    <t>Responsable</t>
  </si>
  <si>
    <t>Adresse</t>
  </si>
  <si>
    <t>Ville, province</t>
  </si>
  <si>
    <t>Code postal</t>
    <phoneticPr fontId="0" type="noConversion"/>
  </si>
  <si>
    <t xml:space="preserve">Courriel </t>
    <phoneticPr fontId="0" type="noConversion"/>
  </si>
  <si>
    <t xml:space="preserve">Téléphone </t>
  </si>
  <si>
    <t># stand</t>
  </si>
  <si>
    <t>Payable par virement bancaire ou carte de crédit,  avant l'événement. Aucun remboursement en cas d'annulation.  L'exposant est tenu responsable des dommages causés à l'équipement loué.</t>
  </si>
  <si>
    <t>17 septembre</t>
  </si>
  <si>
    <t>Dès 18 septembre</t>
  </si>
  <si>
    <t>Qté</t>
  </si>
  <si>
    <t>A</t>
  </si>
  <si>
    <t>B</t>
  </si>
  <si>
    <t>Total</t>
  </si>
  <si>
    <t>Bras d'éclairage ajustable</t>
  </si>
  <si>
    <t>Chaise</t>
  </si>
  <si>
    <t>Chevalet</t>
  </si>
  <si>
    <t>Comptoir tablette 42 H po</t>
  </si>
  <si>
    <t>Corbeille à papier</t>
  </si>
  <si>
    <t>Date butoir</t>
  </si>
  <si>
    <t>Fauteuil en cuir ou suédine</t>
  </si>
  <si>
    <t>Fauteuil Bonbon</t>
  </si>
  <si>
    <t>Plante tropicale 3-4 pi.</t>
  </si>
  <si>
    <t>Présentoir à documents alu.</t>
  </si>
  <si>
    <t>Table basse étain ou bois-epoxy</t>
  </si>
  <si>
    <t>Table Bistro haute 43 po</t>
  </si>
  <si>
    <t>Table drapée noir 4 pi</t>
  </si>
  <si>
    <t>Table drapée noir 6 pi</t>
  </si>
  <si>
    <t>Tabouret noir</t>
  </si>
  <si>
    <t>Téléviseur 50 po. sur mât</t>
  </si>
  <si>
    <t>Téléviseur 60 po. sur mât</t>
  </si>
  <si>
    <t>Téléviseur 80 po. sur mât</t>
  </si>
  <si>
    <t>TAPIS</t>
  </si>
  <si>
    <t>Tapis standard 10 x 10</t>
  </si>
  <si>
    <t>Tapis standard 10 x 20</t>
  </si>
  <si>
    <t>Tapis standard 10 x 30</t>
  </si>
  <si>
    <t>Tapis standard 10 x 40</t>
  </si>
  <si>
    <t>Couleur</t>
  </si>
  <si>
    <t>Impression logo sur identification</t>
  </si>
  <si>
    <t xml:space="preserve">Stand personnalisé - </t>
  </si>
  <si>
    <t xml:space="preserve">Pour commander, veuillez retourner par courriel : </t>
  </si>
  <si>
    <t>vtremblay@deeglobal.ca</t>
  </si>
  <si>
    <t>Sous-total</t>
  </si>
  <si>
    <t>TPS</t>
  </si>
  <si>
    <t>TVQ</t>
  </si>
  <si>
    <t xml:space="preserve">Total de la commande </t>
  </si>
  <si>
    <t>Location clé en main et personnalisé sur demande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</si>
</sst>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dd/mm/yy;@"/>
    <numFmt numFmtId="165" formatCode="_ * #,##0.00_)\ [$$-C0C]_ ;_ * \(#,##0.00\)\ [$$-C0C]_ ;_ * &quot;-&quot;??_)\ [$$-C0C]_ ;_ @_ "/>
  </numFmts>
  <fonts count="24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venir Next Condensed Regular"/>
    </font>
    <font>
      <sz val="12"/>
      <color rgb="FF002060"/>
      <name val="Avenir Next Medium"/>
      <family val="2"/>
    </font>
    <font>
      <b/>
      <sz val="12"/>
      <color theme="1" tint="0.34998626667073579"/>
      <name val="Avenir Next Condensed Regular"/>
    </font>
    <font>
      <b/>
      <sz val="11"/>
      <color theme="1"/>
      <name val="Avenir Next Condensed Regular"/>
    </font>
    <font>
      <sz val="11"/>
      <color theme="1"/>
      <name val="Avenir Next Condensed Regular"/>
    </font>
    <font>
      <sz val="11"/>
      <color rgb="FFE70031"/>
      <name val="Avenir Next Condensed Regular"/>
    </font>
    <font>
      <sz val="10"/>
      <name val="Avenir Next Condensed Medium"/>
      <family val="2"/>
    </font>
    <font>
      <sz val="11"/>
      <color rgb="FF0C02FF"/>
      <name val="Avenir Next Condensed Regular"/>
    </font>
    <font>
      <sz val="9"/>
      <color theme="1"/>
      <name val="Avenir Next Condensed Regular"/>
    </font>
    <font>
      <sz val="12"/>
      <color theme="1" tint="0.34998626667073579"/>
      <name val="Avenir Next Condensed Regular"/>
    </font>
    <font>
      <sz val="10"/>
      <color theme="1"/>
      <name val="Avenir Next Condensed Regular"/>
    </font>
    <font>
      <sz val="9"/>
      <color rgb="FFE70031"/>
      <name val="Avenir Next Condensed Regular"/>
    </font>
    <font>
      <b/>
      <sz val="10"/>
      <color theme="1"/>
      <name val="Avenir Next Condensed Regular"/>
    </font>
    <font>
      <b/>
      <sz val="12"/>
      <name val="Avenir Next Condensed Regular"/>
    </font>
    <font>
      <b/>
      <sz val="10"/>
      <name val="Avenir Next Condensed Regular"/>
    </font>
    <font>
      <u/>
      <sz val="12"/>
      <color theme="10"/>
      <name val="Aptos Narrow"/>
      <family val="2"/>
      <scheme val="minor"/>
    </font>
    <font>
      <u/>
      <sz val="12"/>
      <color theme="10"/>
      <name val="Avenir Next Condensed Regular"/>
    </font>
    <font>
      <sz val="10"/>
      <color theme="1"/>
      <name val="Aptos Narrow"/>
      <family val="2"/>
      <scheme val="minor"/>
    </font>
    <font>
      <sz val="10"/>
      <name val="Avenir Next Condensed Regular"/>
    </font>
    <font>
      <b/>
      <sz val="10"/>
      <color rgb="FFE70031"/>
      <name val="Avenir Next Condensed Regular"/>
    </font>
    <font>
      <b/>
      <sz val="10"/>
      <color rgb="FF011893"/>
      <name val="Avenir Next Condensed Regula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/>
      <protection hidden="1"/>
    </xf>
    <xf numFmtId="164" fontId="7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>
      <alignment horizontal="right" vertical="center"/>
    </xf>
    <xf numFmtId="14" fontId="8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4" fontId="10" fillId="0" borderId="0" xfId="0" applyNumberFormat="1" applyFont="1" applyAlignment="1" applyProtection="1">
      <alignment horizontal="left" vertical="center"/>
      <protection hidden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13" fillId="2" borderId="0" xfId="0" applyFont="1" applyFill="1" applyAlignment="1" applyProtection="1">
      <alignment horizontal="left"/>
      <protection locked="0"/>
    </xf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0" fillId="3" borderId="0" xfId="0" applyFill="1"/>
    <xf numFmtId="49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3" fillId="0" borderId="2" xfId="1" applyNumberFormat="1" applyFont="1" applyFill="1" applyBorder="1" applyAlignment="1" applyProtection="1">
      <alignment vertical="center"/>
    </xf>
    <xf numFmtId="165" fontId="3" fillId="0" borderId="3" xfId="1" applyNumberFormat="1" applyFont="1" applyFill="1" applyBorder="1" applyAlignment="1" applyProtection="1">
      <alignment vertical="center"/>
    </xf>
    <xf numFmtId="44" fontId="16" fillId="0" borderId="4" xfId="0" applyNumberFormat="1" applyFont="1" applyBorder="1" applyAlignment="1" applyProtection="1">
      <alignment vertical="center"/>
      <protection hidden="1"/>
    </xf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/>
      <protection locked="0"/>
    </xf>
    <xf numFmtId="165" fontId="13" fillId="0" borderId="7" xfId="1" applyNumberFormat="1" applyFont="1" applyFill="1" applyBorder="1" applyAlignment="1">
      <alignment vertical="center"/>
    </xf>
    <xf numFmtId="165" fontId="13" fillId="0" borderId="8" xfId="1" applyNumberFormat="1" applyFont="1" applyFill="1" applyBorder="1" applyAlignment="1">
      <alignment vertical="center"/>
    </xf>
    <xf numFmtId="44" fontId="17" fillId="0" borderId="9" xfId="0" applyNumberFormat="1" applyFont="1" applyBorder="1" applyAlignment="1" applyProtection="1">
      <alignment vertical="center"/>
      <protection hidden="1"/>
    </xf>
    <xf numFmtId="0" fontId="13" fillId="0" borderId="10" xfId="0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center"/>
      <protection locked="0"/>
    </xf>
    <xf numFmtId="165" fontId="13" fillId="0" borderId="2" xfId="1" applyNumberFormat="1" applyFont="1" applyFill="1" applyBorder="1" applyAlignment="1">
      <alignment vertical="center"/>
    </xf>
    <xf numFmtId="165" fontId="13" fillId="0" borderId="3" xfId="1" applyNumberFormat="1" applyFont="1" applyFill="1" applyBorder="1" applyAlignment="1">
      <alignment vertical="center"/>
    </xf>
    <xf numFmtId="44" fontId="17" fillId="0" borderId="4" xfId="0" applyNumberFormat="1" applyFont="1" applyBorder="1" applyAlignment="1" applyProtection="1">
      <alignment vertical="center"/>
      <protection hidden="1"/>
    </xf>
    <xf numFmtId="0" fontId="13" fillId="0" borderId="10" xfId="0" applyFont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11" xfId="0" applyFont="1" applyBorder="1" applyAlignment="1">
      <alignment horizontal="center"/>
    </xf>
    <xf numFmtId="8" fontId="15" fillId="0" borderId="12" xfId="0" applyNumberFormat="1" applyFont="1" applyBorder="1" applyAlignment="1">
      <alignment horizontal="center"/>
    </xf>
    <xf numFmtId="44" fontId="17" fillId="0" borderId="13" xfId="0" applyNumberFormat="1" applyFont="1" applyBorder="1" applyAlignment="1" applyProtection="1">
      <alignment vertical="center"/>
      <protection hidden="1"/>
    </xf>
    <xf numFmtId="0" fontId="13" fillId="0" borderId="14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 applyProtection="1">
      <alignment horizontal="center" vertical="center"/>
      <protection locked="0"/>
    </xf>
    <xf numFmtId="165" fontId="13" fillId="0" borderId="19" xfId="1" applyNumberFormat="1" applyFont="1" applyFill="1" applyBorder="1" applyAlignment="1">
      <alignment vertical="center"/>
    </xf>
    <xf numFmtId="165" fontId="13" fillId="0" borderId="20" xfId="1" applyNumberFormat="1" applyFont="1" applyFill="1" applyBorder="1" applyAlignment="1">
      <alignment vertical="center"/>
    </xf>
    <xf numFmtId="44" fontId="17" fillId="0" borderId="21" xfId="0" applyNumberFormat="1" applyFont="1" applyBorder="1" applyAlignment="1" applyProtection="1">
      <alignment vertical="center"/>
      <protection hidden="1"/>
    </xf>
    <xf numFmtId="0" fontId="13" fillId="0" borderId="12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165" fontId="13" fillId="0" borderId="22" xfId="1" applyNumberFormat="1" applyFont="1" applyFill="1" applyBorder="1" applyAlignment="1" applyProtection="1">
      <alignment vertical="center"/>
    </xf>
    <xf numFmtId="0" fontId="13" fillId="0" borderId="23" xfId="0" applyFont="1" applyBorder="1" applyAlignment="1">
      <alignment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165" fontId="13" fillId="0" borderId="4" xfId="1" applyNumberFormat="1" applyFont="1" applyFill="1" applyBorder="1" applyAlignment="1" applyProtection="1">
      <alignment vertical="center"/>
    </xf>
    <xf numFmtId="165" fontId="13" fillId="0" borderId="4" xfId="1" applyNumberFormat="1" applyFont="1" applyFill="1" applyBorder="1" applyAlignment="1" applyProtection="1">
      <alignment vertical="center"/>
      <protection locked="0"/>
    </xf>
    <xf numFmtId="0" fontId="13" fillId="0" borderId="23" xfId="0" applyFont="1" applyBorder="1" applyAlignment="1">
      <alignment horizontal="left" vertical="center"/>
    </xf>
    <xf numFmtId="0" fontId="13" fillId="0" borderId="0" xfId="0" applyFont="1"/>
    <xf numFmtId="0" fontId="19" fillId="0" borderId="0" xfId="2" applyFont="1" applyAlignment="1">
      <alignment horizontal="left" vertical="top"/>
    </xf>
    <xf numFmtId="0" fontId="15" fillId="0" borderId="0" xfId="0" applyFont="1" applyAlignment="1">
      <alignment horizontal="right"/>
    </xf>
    <xf numFmtId="0" fontId="20" fillId="0" borderId="0" xfId="0" applyFont="1"/>
    <xf numFmtId="0" fontId="13" fillId="0" borderId="0" xfId="0" applyFont="1" applyAlignment="1">
      <alignment horizontal="right"/>
    </xf>
    <xf numFmtId="44" fontId="21" fillId="0" borderId="4" xfId="0" applyNumberFormat="1" applyFont="1" applyBorder="1" applyAlignment="1" applyProtection="1">
      <alignment vertical="center"/>
      <protection hidden="1"/>
    </xf>
    <xf numFmtId="44" fontId="22" fillId="0" borderId="4" xfId="0" applyNumberFormat="1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980871</xdr:colOff>
      <xdr:row>39</xdr:row>
      <xdr:rowOff>27572</xdr:rowOff>
    </xdr:from>
    <xdr:to>
      <xdr:col>1</xdr:col>
      <xdr:colOff>1135062</xdr:colOff>
      <xdr:row>39</xdr:row>
      <xdr:rowOff>192348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2B97E738-50EF-4FF2-A5EE-54E8F1165AD9}"/>
            </a:ext>
          </a:extLst>
        </xdr:cNvPr>
        <xdr:cNvSpPr/>
      </xdr:nvSpPr>
      <xdr:spPr>
        <a:xfrm>
          <a:off x="1447596" y="7352297"/>
          <a:ext cx="154191" cy="16477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1370433</xdr:colOff>
      <xdr:row>39</xdr:row>
      <xdr:rowOff>34863</xdr:rowOff>
    </xdr:from>
    <xdr:to>
      <xdr:col>1</xdr:col>
      <xdr:colOff>1524624</xdr:colOff>
      <xdr:row>39</xdr:row>
      <xdr:rowOff>191170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4417133-1974-41E3-B813-066F10F08471}"/>
            </a:ext>
          </a:extLst>
        </xdr:cNvPr>
        <xdr:cNvSpPr/>
      </xdr:nvSpPr>
      <xdr:spPr>
        <a:xfrm>
          <a:off x="1837158" y="7359588"/>
          <a:ext cx="154191" cy="156307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13305</xdr:colOff>
      <xdr:row>39</xdr:row>
      <xdr:rowOff>20860</xdr:rowOff>
    </xdr:from>
    <xdr:to>
      <xdr:col>2</xdr:col>
      <xdr:colOff>167496</xdr:colOff>
      <xdr:row>39</xdr:row>
      <xdr:rowOff>185635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E4662B5F-F8E6-4628-AC26-CC04CCC247DF}"/>
            </a:ext>
          </a:extLst>
        </xdr:cNvPr>
        <xdr:cNvSpPr/>
      </xdr:nvSpPr>
      <xdr:spPr>
        <a:xfrm>
          <a:off x="2261205" y="7345585"/>
          <a:ext cx="154191" cy="164775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1485900</xdr:colOff>
          <xdr:row>38</xdr:row>
          <xdr:rowOff>85725</xdr:rowOff>
        </xdr:from>
        <xdr:to>
          <xdr:col>2</xdr:col>
          <xdr:colOff>47625</xdr:colOff>
          <xdr:row>41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E22FC24-F71C-4A39-B5BD-8491B84AB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38</xdr:row>
          <xdr:rowOff>85725</xdr:rowOff>
        </xdr:from>
        <xdr:to>
          <xdr:col>1</xdr:col>
          <xdr:colOff>714375</xdr:colOff>
          <xdr:row>41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AD7F672-6841-4136-8351-67135ADB8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733425</xdr:colOff>
          <xdr:row>38</xdr:row>
          <xdr:rowOff>85725</xdr:rowOff>
        </xdr:from>
        <xdr:to>
          <xdr:col>1</xdr:col>
          <xdr:colOff>1076325</xdr:colOff>
          <xdr:row>41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ECF075A-782A-40A5-9206-11D9919628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1104900</xdr:colOff>
          <xdr:row>38</xdr:row>
          <xdr:rowOff>85725</xdr:rowOff>
        </xdr:from>
        <xdr:to>
          <xdr:col>1</xdr:col>
          <xdr:colOff>1447800</xdr:colOff>
          <xdr:row>41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109C2C8-E07A-4CEE-AAEB-24B29C68A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624743</xdr:colOff>
      <xdr:row>39</xdr:row>
      <xdr:rowOff>25400</xdr:rowOff>
    </xdr:from>
    <xdr:to>
      <xdr:col>1</xdr:col>
      <xdr:colOff>778934</xdr:colOff>
      <xdr:row>39</xdr:row>
      <xdr:rowOff>190176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459F7C8-3BBD-45A1-AB92-96AD5FF3D4D2}"/>
            </a:ext>
          </a:extLst>
        </xdr:cNvPr>
        <xdr:cNvSpPr/>
      </xdr:nvSpPr>
      <xdr:spPr>
        <a:xfrm>
          <a:off x="1091468" y="7350125"/>
          <a:ext cx="154191" cy="16477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 editAs="oneCell">
    <xdr:from>
      <xdr:col>1</xdr:col>
      <xdr:colOff>71967</xdr:colOff>
      <xdr:row>45</xdr:row>
      <xdr:rowOff>63500</xdr:rowOff>
    </xdr:from>
    <xdr:to>
      <xdr:col>1</xdr:col>
      <xdr:colOff>901701</xdr:colOff>
      <xdr:row>47</xdr:row>
      <xdr:rowOff>95585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26AA968-AEF7-4B1A-8A24-98847C7B2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2" y="8369300"/>
          <a:ext cx="829734" cy="413085"/>
        </a:xfrm>
        <a:prstGeom prst="rect">
          <a:avLst/>
        </a:prstGeom>
      </xdr:spPr>
    </xdr:pic>
    <xdr:clientData/>
  </xdr:twoCellAnchor>
  <xdr:twoCellAnchor editAs="oneCell">
    <xdr:from>
      <xdr:col>1</xdr:col>
      <xdr:colOff>1365250</xdr:colOff>
      <xdr:row>45</xdr:row>
      <xdr:rowOff>62104</xdr:rowOff>
    </xdr:from>
    <xdr:to>
      <xdr:col>3</xdr:col>
      <xdr:colOff>13859</xdr:colOff>
      <xdr:row>47</xdr:row>
      <xdr:rowOff>141148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8CC922F-4E11-4190-9255-F4191B6B6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1975" y="8367904"/>
          <a:ext cx="820309" cy="460044"/>
        </a:xfrm>
        <a:prstGeom prst="rect">
          <a:avLst/>
        </a:prstGeom>
      </xdr:spPr>
    </xdr:pic>
    <xdr:clientData/>
  </xdr:twoCellAnchor>
  <xdr:twoCellAnchor editAs="oneCell">
    <xdr:from>
      <xdr:col>1</xdr:col>
      <xdr:colOff>264583</xdr:colOff>
      <xdr:row>0</xdr:row>
      <xdr:rowOff>1</xdr:rowOff>
    </xdr:from>
    <xdr:to>
      <xdr:col>1</xdr:col>
      <xdr:colOff>1410723</xdr:colOff>
      <xdr:row>5</xdr:row>
      <xdr:rowOff>46420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4D2C65D-451B-4464-87BE-3E497235F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308" y="1"/>
          <a:ext cx="1146140" cy="1065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hyperlink" Target="mailto:vtremblay@deeglobal.ca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EFE7-5B3D-4B92-836F-FC2F3DDACC86}">
  <sheetPr>
    <tabColor rgb="FF00B050"/>
  </sheetPr>
  <dimension ref="A1:P49"/>
  <sheetViews>
    <sheetView showGridLines="0" tabSelected="1" topLeftCell="A20" zoomScale="120" zoomScaleNormal="120" workbookViewId="0">
      <selection activeCell="C18" sqref="C18"/>
    </sheetView>
  </sheetViews>
  <sheetFormatPr baseColWidth="10" defaultColWidth="10.625" defaultRowHeight="15.75"/>
  <cols>
    <col min="1" max="1" width="6.125" customWidth="1"/>
    <col min="2" max="2" width="23.375" customWidth="1"/>
    <col min="3" max="3" width="5.125" style="1" customWidth="1"/>
    <col min="4" max="4" width="12.625" style="1" customWidth="1"/>
    <col min="5" max="5" width="12" style="1" customWidth="1"/>
    <col min="6" max="6" width="14.625" style="1" customWidth="1"/>
    <col min="7" max="9" width="10.625" hidden="1" customWidth="1"/>
    <col min="10" max="10" width="10.375" hidden="1" customWidth="1"/>
    <col min="11" max="11" width="4.375" hidden="1" customWidth="1"/>
    <col min="12" max="12" width="10.625" hidden="1" customWidth="1"/>
  </cols>
  <sheetData>
    <row r="1" spans="2:16">
      <c r="G1" s="2"/>
    </row>
    <row r="2" spans="2:16" ht="17.100000000000001" customHeight="1">
      <c r="C2" s="3"/>
      <c r="D2" s="3"/>
      <c r="E2" s="4" t="s">
        <v>0</v>
      </c>
      <c r="F2" s="4"/>
      <c r="G2" s="2"/>
    </row>
    <row r="3" spans="2:16" ht="17.100000000000001" customHeight="1">
      <c r="C3" s="3"/>
      <c r="D3" s="3"/>
      <c r="E3" s="4"/>
      <c r="F3" s="4"/>
      <c r="G3" s="2"/>
      <c r="O3" s="5"/>
    </row>
    <row r="4" spans="2:16">
      <c r="C4" s="3"/>
      <c r="E4" s="6" t="s">
        <v>1</v>
      </c>
      <c r="F4" s="7">
        <f ca="1">TODAY()</f>
        <v>45845</v>
      </c>
      <c r="G4" s="2"/>
    </row>
    <row r="5" spans="2:16">
      <c r="D5" s="8" t="s">
        <v>2</v>
      </c>
      <c r="E5" s="9"/>
      <c r="F5" s="10">
        <v>45917</v>
      </c>
      <c r="G5" s="2"/>
      <c r="O5" s="11"/>
      <c r="P5" s="12"/>
    </row>
    <row r="6" spans="2:16" ht="15" customHeight="1">
      <c r="C6" s="13"/>
      <c r="D6" s="14"/>
      <c r="E6" s="15"/>
      <c r="F6" s="13"/>
      <c r="G6" s="16"/>
      <c r="I6" s="17"/>
      <c r="J6" s="17"/>
      <c r="K6" s="17"/>
      <c r="L6" s="17"/>
      <c r="O6" s="18"/>
      <c r="P6" s="19"/>
    </row>
    <row r="7" spans="2:16" ht="15" customHeight="1">
      <c r="B7" s="20" t="s">
        <v>3</v>
      </c>
      <c r="C7" s="13"/>
      <c r="D7" s="13"/>
      <c r="E7" s="15" t="s">
        <v>4</v>
      </c>
      <c r="G7" s="13"/>
      <c r="I7" s="17"/>
      <c r="J7" s="17"/>
      <c r="K7" s="17"/>
      <c r="L7" s="17"/>
    </row>
    <row r="8" spans="2:16" ht="15" customHeight="1">
      <c r="B8" s="21"/>
      <c r="C8" s="22"/>
      <c r="D8"/>
      <c r="E8" s="23"/>
      <c r="F8" s="22"/>
      <c r="I8" s="17"/>
      <c r="J8" s="17"/>
      <c r="K8" s="17"/>
      <c r="L8" s="17"/>
    </row>
    <row r="9" spans="2:16" ht="15" customHeight="1">
      <c r="B9" s="20" t="s">
        <v>5</v>
      </c>
      <c r="C9" s="20"/>
      <c r="D9" s="20" t="s">
        <v>6</v>
      </c>
      <c r="F9" s="24" t="s">
        <v>7</v>
      </c>
      <c r="K9" s="25"/>
      <c r="L9" s="25"/>
    </row>
    <row r="10" spans="2:16" ht="15" customHeight="1">
      <c r="B10" s="26"/>
      <c r="C10" s="27"/>
      <c r="D10" s="28"/>
      <c r="E10" s="29"/>
      <c r="F10" s="30"/>
    </row>
    <row r="11" spans="2:16" ht="15" customHeight="1">
      <c r="B11" s="20" t="s">
        <v>8</v>
      </c>
      <c r="C11"/>
      <c r="D11" s="20" t="s">
        <v>9</v>
      </c>
      <c r="F11" s="24" t="s">
        <v>10</v>
      </c>
    </row>
    <row r="12" spans="2:16" ht="15" customHeight="1">
      <c r="B12" s="26"/>
      <c r="C12" s="31"/>
      <c r="D12" s="26"/>
      <c r="E12" s="32"/>
      <c r="F12" s="33"/>
    </row>
    <row r="13" spans="2:16" ht="17.100000000000001" customHeight="1">
      <c r="B13" s="34" t="s">
        <v>11</v>
      </c>
      <c r="C13" s="34"/>
      <c r="D13" s="34"/>
      <c r="E13" s="34"/>
      <c r="F13" s="34"/>
    </row>
    <row r="14" spans="2:16" ht="14.1" customHeight="1">
      <c r="B14" s="34"/>
      <c r="C14" s="34"/>
      <c r="D14" s="34"/>
      <c r="E14" s="34"/>
      <c r="F14" s="34"/>
      <c r="J14" s="35"/>
      <c r="K14" s="22"/>
      <c r="L14" s="22"/>
    </row>
    <row r="15" spans="2:16" s="36" customFormat="1" ht="14.1" customHeight="1">
      <c r="D15" s="37" t="s">
        <v>12</v>
      </c>
      <c r="E15" s="37" t="s">
        <v>13</v>
      </c>
    </row>
    <row r="16" spans="2:16" ht="14.1" customHeight="1">
      <c r="C16" s="38" t="s">
        <v>14</v>
      </c>
      <c r="D16" s="38" t="s">
        <v>15</v>
      </c>
      <c r="E16" s="38" t="s">
        <v>16</v>
      </c>
      <c r="F16" s="38" t="s">
        <v>17</v>
      </c>
    </row>
    <row r="17" spans="1:11" ht="5.0999999999999996" customHeight="1">
      <c r="C17" s="39"/>
      <c r="D17" s="40"/>
      <c r="E17" s="41"/>
      <c r="F17" s="42"/>
      <c r="H17" s="43"/>
      <c r="J17" s="44"/>
    </row>
    <row r="18" spans="1:11" ht="15" customHeight="1">
      <c r="A18" s="45"/>
      <c r="B18" s="46" t="s">
        <v>18</v>
      </c>
      <c r="C18" s="47"/>
      <c r="D18" s="48">
        <v>70</v>
      </c>
      <c r="E18" s="49">
        <v>87.5</v>
      </c>
      <c r="F18" s="50">
        <f t="shared" ref="F18:F34" ca="1" si="0">IF(TODAY()&lt;$J$22,C18*D18,C18*E18)</f>
        <v>0</v>
      </c>
      <c r="H18" s="43"/>
      <c r="J18" s="44"/>
    </row>
    <row r="19" spans="1:11" ht="15" customHeight="1">
      <c r="A19" s="45"/>
      <c r="B19" s="51" t="s">
        <v>19</v>
      </c>
      <c r="C19" s="52"/>
      <c r="D19" s="53">
        <v>53</v>
      </c>
      <c r="E19" s="54">
        <f t="shared" ref="E19:E31" si="1">D19*25%+D19</f>
        <v>66.25</v>
      </c>
      <c r="F19" s="55">
        <f t="shared" ca="1" si="0"/>
        <v>0</v>
      </c>
      <c r="H19" s="43"/>
      <c r="J19" s="44"/>
    </row>
    <row r="20" spans="1:11" ht="15" customHeight="1">
      <c r="A20" s="45"/>
      <c r="B20" s="51" t="s">
        <v>20</v>
      </c>
      <c r="C20" s="52"/>
      <c r="D20" s="53">
        <v>60</v>
      </c>
      <c r="E20" s="54">
        <f t="shared" si="1"/>
        <v>75</v>
      </c>
      <c r="F20" s="55">
        <f t="shared" ca="1" si="0"/>
        <v>0</v>
      </c>
      <c r="H20" s="43"/>
      <c r="J20" s="44"/>
    </row>
    <row r="21" spans="1:11" ht="15" customHeight="1">
      <c r="A21" s="45"/>
      <c r="B21" s="56" t="s">
        <v>21</v>
      </c>
      <c r="C21" s="52"/>
      <c r="D21" s="53">
        <v>240</v>
      </c>
      <c r="E21" s="54">
        <f t="shared" si="1"/>
        <v>300</v>
      </c>
      <c r="F21" s="55">
        <f t="shared" ca="1" si="0"/>
        <v>0</v>
      </c>
      <c r="H21" s="43"/>
      <c r="J21" s="44"/>
    </row>
    <row r="22" spans="1:11" ht="15" customHeight="1">
      <c r="A22" s="45"/>
      <c r="B22" s="51" t="s">
        <v>22</v>
      </c>
      <c r="C22" s="52"/>
      <c r="D22" s="53">
        <v>15</v>
      </c>
      <c r="E22" s="54">
        <f t="shared" si="1"/>
        <v>18.75</v>
      </c>
      <c r="F22" s="55">
        <f t="shared" ca="1" si="0"/>
        <v>0</v>
      </c>
      <c r="G22" s="13"/>
      <c r="H22" s="13" t="s">
        <v>23</v>
      </c>
      <c r="I22" s="13"/>
      <c r="J22" s="57">
        <v>45918</v>
      </c>
      <c r="K22" s="13"/>
    </row>
    <row r="23" spans="1:11" ht="15" customHeight="1">
      <c r="A23" s="45"/>
      <c r="B23" s="51" t="s">
        <v>24</v>
      </c>
      <c r="C23" s="52"/>
      <c r="D23" s="53">
        <v>250</v>
      </c>
      <c r="E23" s="54">
        <f t="shared" si="1"/>
        <v>312.5</v>
      </c>
      <c r="F23" s="55">
        <f t="shared" ca="1" si="0"/>
        <v>0</v>
      </c>
      <c r="G23" s="13"/>
      <c r="H23" s="13"/>
      <c r="I23" s="13"/>
      <c r="J23" s="57"/>
      <c r="K23" s="13"/>
    </row>
    <row r="24" spans="1:11" ht="15" customHeight="1">
      <c r="A24" s="45"/>
      <c r="B24" s="51" t="s">
        <v>25</v>
      </c>
      <c r="C24" s="52"/>
      <c r="D24" s="53">
        <v>275</v>
      </c>
      <c r="E24" s="54">
        <f t="shared" si="1"/>
        <v>343.75</v>
      </c>
      <c r="F24" s="55">
        <f t="shared" ca="1" si="0"/>
        <v>0</v>
      </c>
      <c r="G24" s="13"/>
      <c r="H24" s="13"/>
      <c r="I24" s="13"/>
      <c r="J24" s="57"/>
      <c r="K24" s="13"/>
    </row>
    <row r="25" spans="1:11" ht="15" customHeight="1">
      <c r="A25" s="45"/>
      <c r="B25" s="51" t="s">
        <v>26</v>
      </c>
      <c r="C25" s="52"/>
      <c r="D25" s="53">
        <v>70</v>
      </c>
      <c r="E25" s="54">
        <f t="shared" si="1"/>
        <v>87.5</v>
      </c>
      <c r="F25" s="55">
        <f t="shared" ca="1" si="0"/>
        <v>0</v>
      </c>
      <c r="G25" s="13"/>
      <c r="H25" s="13"/>
      <c r="I25" s="13"/>
      <c r="J25" s="57"/>
      <c r="K25" s="13"/>
    </row>
    <row r="26" spans="1:11" ht="15" customHeight="1">
      <c r="A26" s="45"/>
      <c r="B26" s="51" t="s">
        <v>27</v>
      </c>
      <c r="C26" s="52"/>
      <c r="D26" s="53">
        <v>150</v>
      </c>
      <c r="E26" s="54">
        <f t="shared" si="1"/>
        <v>187.5</v>
      </c>
      <c r="F26" s="55">
        <f t="shared" ca="1" si="0"/>
        <v>0</v>
      </c>
      <c r="G26" s="13"/>
      <c r="H26" s="13"/>
      <c r="I26" s="13"/>
      <c r="J26" s="13"/>
      <c r="K26" s="13"/>
    </row>
    <row r="27" spans="1:11" ht="15" customHeight="1">
      <c r="A27" s="45"/>
      <c r="B27" s="51" t="s">
        <v>28</v>
      </c>
      <c r="C27" s="52"/>
      <c r="D27" s="53">
        <v>130</v>
      </c>
      <c r="E27" s="54">
        <f t="shared" si="1"/>
        <v>162.5</v>
      </c>
      <c r="F27" s="55">
        <f t="shared" ca="1" si="0"/>
        <v>0</v>
      </c>
      <c r="G27" s="13"/>
      <c r="H27" s="13"/>
      <c r="I27" s="13"/>
      <c r="J27" s="13"/>
      <c r="K27" s="13"/>
    </row>
    <row r="28" spans="1:11" ht="15" customHeight="1">
      <c r="A28" s="45"/>
      <c r="B28" s="51" t="s">
        <v>29</v>
      </c>
      <c r="C28" s="52"/>
      <c r="D28" s="53">
        <v>150</v>
      </c>
      <c r="E28" s="54">
        <f t="shared" si="1"/>
        <v>187.5</v>
      </c>
      <c r="F28" s="55">
        <f t="shared" ca="1" si="0"/>
        <v>0</v>
      </c>
      <c r="G28" s="13"/>
      <c r="H28" s="13"/>
      <c r="I28" s="13"/>
      <c r="J28" s="13"/>
      <c r="K28" s="13"/>
    </row>
    <row r="29" spans="1:11" ht="15" customHeight="1">
      <c r="A29" s="45"/>
      <c r="B29" s="51" t="s">
        <v>30</v>
      </c>
      <c r="C29" s="52"/>
      <c r="D29" s="53">
        <v>85</v>
      </c>
      <c r="E29" s="54">
        <f t="shared" si="1"/>
        <v>106.25</v>
      </c>
      <c r="F29" s="55">
        <f t="shared" ca="1" si="0"/>
        <v>0</v>
      </c>
      <c r="G29" s="13"/>
      <c r="H29" s="13"/>
      <c r="I29" s="13"/>
      <c r="J29" s="13"/>
      <c r="K29" s="13"/>
    </row>
    <row r="30" spans="1:11" ht="15" customHeight="1">
      <c r="A30" s="45"/>
      <c r="B30" s="51" t="s">
        <v>31</v>
      </c>
      <c r="C30" s="52"/>
      <c r="D30" s="53">
        <v>105</v>
      </c>
      <c r="E30" s="54">
        <f t="shared" si="1"/>
        <v>131.25</v>
      </c>
      <c r="F30" s="55">
        <f t="shared" ca="1" si="0"/>
        <v>0</v>
      </c>
      <c r="G30" s="13"/>
      <c r="H30" s="13"/>
      <c r="I30" s="13"/>
      <c r="J30" s="13"/>
      <c r="K30" s="13"/>
    </row>
    <row r="31" spans="1:11" ht="15" customHeight="1">
      <c r="A31" s="45"/>
      <c r="B31" s="51" t="s">
        <v>32</v>
      </c>
      <c r="C31" s="52"/>
      <c r="D31" s="53">
        <v>99</v>
      </c>
      <c r="E31" s="54">
        <f t="shared" si="1"/>
        <v>123.75</v>
      </c>
      <c r="F31" s="55">
        <f t="shared" ca="1" si="0"/>
        <v>0</v>
      </c>
      <c r="G31" s="13"/>
      <c r="H31" s="13"/>
      <c r="I31" s="58"/>
      <c r="J31" s="13"/>
      <c r="K31" s="13"/>
    </row>
    <row r="32" spans="1:11" ht="15" customHeight="1">
      <c r="A32" s="45"/>
      <c r="B32" s="51" t="s">
        <v>33</v>
      </c>
      <c r="C32" s="52"/>
      <c r="D32" s="53">
        <v>750</v>
      </c>
      <c r="E32" s="54">
        <v>937.5</v>
      </c>
      <c r="F32" s="55">
        <f t="shared" ca="1" si="0"/>
        <v>0</v>
      </c>
      <c r="G32" s="13"/>
      <c r="H32" s="13"/>
      <c r="I32" s="58"/>
      <c r="J32" s="13"/>
      <c r="K32" s="13"/>
    </row>
    <row r="33" spans="1:11" ht="15" customHeight="1">
      <c r="A33" s="45"/>
      <c r="B33" s="51" t="s">
        <v>34</v>
      </c>
      <c r="C33" s="52"/>
      <c r="D33" s="53">
        <v>895</v>
      </c>
      <c r="E33" s="54">
        <f>D33*25%+D33</f>
        <v>1118.75</v>
      </c>
      <c r="F33" s="55">
        <f t="shared" ca="1" si="0"/>
        <v>0</v>
      </c>
      <c r="G33" s="13"/>
      <c r="H33" s="13"/>
      <c r="I33" s="13"/>
      <c r="J33" s="13"/>
      <c r="K33" s="13"/>
    </row>
    <row r="34" spans="1:11" ht="15" customHeight="1">
      <c r="A34" s="45"/>
      <c r="B34" s="51" t="s">
        <v>35</v>
      </c>
      <c r="C34" s="52"/>
      <c r="D34" s="53">
        <v>1595</v>
      </c>
      <c r="E34" s="54">
        <f>D34*25%+D34</f>
        <v>1993.75</v>
      </c>
      <c r="F34" s="55">
        <f t="shared" ca="1" si="0"/>
        <v>0</v>
      </c>
      <c r="G34" s="13"/>
      <c r="H34" s="13"/>
      <c r="I34" s="13"/>
      <c r="J34" s="13"/>
      <c r="K34" s="13"/>
    </row>
    <row r="35" spans="1:11" ht="15" customHeight="1">
      <c r="A35" s="45"/>
      <c r="B35" s="59" t="s">
        <v>36</v>
      </c>
      <c r="C35" s="60"/>
      <c r="D35" s="61"/>
      <c r="E35" s="61"/>
      <c r="F35" s="62"/>
    </row>
    <row r="36" spans="1:11" ht="15" customHeight="1">
      <c r="A36" s="45"/>
      <c r="B36" s="63" t="s">
        <v>37</v>
      </c>
      <c r="C36" s="64"/>
      <c r="D36" s="48">
        <v>260</v>
      </c>
      <c r="E36" s="49">
        <v>325</v>
      </c>
      <c r="F36" s="55">
        <f t="shared" ref="F36:F39" ca="1" si="2">IF(TODAY()&lt;$J$22,C36*D36,C36*E36)</f>
        <v>0</v>
      </c>
    </row>
    <row r="37" spans="1:11" ht="15" customHeight="1">
      <c r="A37" s="45"/>
      <c r="B37" s="51" t="s">
        <v>38</v>
      </c>
      <c r="C37" s="65"/>
      <c r="D37" s="53">
        <v>495</v>
      </c>
      <c r="E37" s="54">
        <v>618.75</v>
      </c>
      <c r="F37" s="55">
        <f t="shared" ca="1" si="2"/>
        <v>0</v>
      </c>
    </row>
    <row r="38" spans="1:11" ht="15" customHeight="1">
      <c r="A38" s="45"/>
      <c r="B38" s="66" t="s">
        <v>39</v>
      </c>
      <c r="C38" s="65"/>
      <c r="D38" s="53">
        <v>740</v>
      </c>
      <c r="E38" s="54">
        <v>937.5</v>
      </c>
      <c r="F38" s="55">
        <f t="shared" ca="1" si="2"/>
        <v>0</v>
      </c>
    </row>
    <row r="39" spans="1:11" ht="15" customHeight="1">
      <c r="A39" s="45"/>
      <c r="B39" s="67" t="s">
        <v>40</v>
      </c>
      <c r="C39" s="68"/>
      <c r="D39" s="69">
        <v>980</v>
      </c>
      <c r="E39" s="70">
        <v>1225</v>
      </c>
      <c r="F39" s="71">
        <f t="shared" ca="1" si="2"/>
        <v>0</v>
      </c>
    </row>
    <row r="40" spans="1:11" ht="15" customHeight="1">
      <c r="B40" s="72" t="s">
        <v>41</v>
      </c>
      <c r="C40" s="73"/>
      <c r="D40" s="74"/>
      <c r="E40" s="74"/>
      <c r="F40" s="62"/>
      <c r="G40" s="13"/>
      <c r="H40" s="13"/>
      <c r="I40" s="13"/>
      <c r="J40" s="13"/>
      <c r="K40" s="13"/>
    </row>
    <row r="41" spans="1:11" ht="2.1" customHeight="1">
      <c r="B41" s="75"/>
      <c r="C41" s="73"/>
      <c r="D41" s="74"/>
      <c r="E41" s="74"/>
      <c r="F41" s="62"/>
      <c r="G41" s="13"/>
      <c r="H41" s="13"/>
      <c r="I41" s="13"/>
      <c r="J41" s="13"/>
      <c r="K41" s="13"/>
    </row>
    <row r="42" spans="1:11" ht="15" customHeight="1">
      <c r="B42" s="66" t="s">
        <v>42</v>
      </c>
      <c r="C42" s="76"/>
      <c r="D42" s="77">
        <v>125</v>
      </c>
      <c r="E42" s="77">
        <f>D42*25%+D42</f>
        <v>156.25</v>
      </c>
      <c r="F42" s="55">
        <f ca="1">IF(TODAY()&lt;$J$22,C42*D42,C42*E42)</f>
        <v>0</v>
      </c>
      <c r="G42" s="13"/>
      <c r="H42" s="13"/>
      <c r="I42" s="13"/>
      <c r="J42" s="13"/>
      <c r="K42" s="13"/>
    </row>
    <row r="43" spans="1:11" ht="15" customHeight="1">
      <c r="B43" s="66" t="s">
        <v>43</v>
      </c>
      <c r="C43" s="76"/>
      <c r="D43" s="78"/>
      <c r="E43" s="77">
        <v>0</v>
      </c>
      <c r="F43" s="55">
        <f ca="1">IF(TODAY()&lt;$J$22,C43*D43,C43*E43)</f>
        <v>0</v>
      </c>
      <c r="G43" s="13"/>
      <c r="H43" s="13"/>
      <c r="I43" s="13"/>
      <c r="J43" s="13"/>
      <c r="K43" s="13"/>
    </row>
    <row r="44" spans="1:11">
      <c r="B44" s="79" t="s">
        <v>44</v>
      </c>
      <c r="C44" s="80"/>
      <c r="D44" s="80"/>
      <c r="E44" s="80"/>
      <c r="F44" s="80"/>
    </row>
    <row r="45" spans="1:11" ht="15" customHeight="1">
      <c r="B45" s="81" t="s">
        <v>45</v>
      </c>
      <c r="C45" s="81"/>
      <c r="D45" s="82" t="s">
        <v>46</v>
      </c>
      <c r="E45" s="82"/>
      <c r="F45" s="55">
        <f ca="1">SUM(F17:F43)</f>
        <v>0</v>
      </c>
    </row>
    <row r="46" spans="1:11" ht="15" customHeight="1">
      <c r="B46" s="83"/>
      <c r="C46" s="80"/>
      <c r="D46" s="80"/>
      <c r="E46" s="84" t="s">
        <v>47</v>
      </c>
      <c r="F46" s="85">
        <f ca="1">F45*0.05</f>
        <v>0</v>
      </c>
    </row>
    <row r="47" spans="1:11" ht="15" customHeight="1">
      <c r="B47" s="83"/>
      <c r="C47" s="80"/>
      <c r="D47" s="80"/>
      <c r="E47" s="84" t="s">
        <v>48</v>
      </c>
      <c r="F47" s="85">
        <f ca="1">(F45+F46)*0.095</f>
        <v>0</v>
      </c>
    </row>
    <row r="48" spans="1:11" ht="15" customHeight="1">
      <c r="B48" s="83"/>
      <c r="C48" s="80"/>
      <c r="D48" s="82" t="s">
        <v>49</v>
      </c>
      <c r="E48" s="82"/>
      <c r="F48" s="86">
        <f ca="1">SUM(F45:F47)</f>
        <v>0</v>
      </c>
    </row>
    <row r="49" spans="2:6">
      <c r="B49" s="87" t="s">
        <v>50</v>
      </c>
      <c r="C49" s="87"/>
      <c r="D49" s="87"/>
      <c r="E49" s="87"/>
      <c r="F49" s="80"/>
    </row>
  </sheetData>
  <sheetProtection algorithmName="SHA-512" hashValue="LQ0hn8y8vxT/RdAQboa4bitBCFVLMRBs+8jCwYCvBhU0MqKu6v4ArViI9e/r3r7aWwWojjowXJfkqcOZR49cow==" saltValue="6iIN94vbwmOhe2/57pkevA==" spinCount="100000" sheet="1" formatCells="0" formatColumns="0" formatRows="0" insertColumns="0" insertRows="0" insertHyperlinks="0" deleteColumns="0" deleteRows="0" sort="0" autoFilter="0" pivotTables="0"/>
  <mergeCells count="19">
    <mergeCell ref="D35:E35"/>
    <mergeCell ref="B45:C45"/>
    <mergeCell ref="D45:E45"/>
    <mergeCell ref="D48:E48"/>
    <mergeCell ref="B49:E49"/>
    <mergeCell ref="K9:L9"/>
    <mergeCell ref="B10:C10"/>
    <mergeCell ref="D10:E10"/>
    <mergeCell ref="B12:C12"/>
    <mergeCell ref="D12:E12"/>
    <mergeCell ref="B13:F14"/>
    <mergeCell ref="J14:L14"/>
    <mergeCell ref="E2:F3"/>
    <mergeCell ref="D5:E5"/>
    <mergeCell ref="O5:P5"/>
    <mergeCell ref="I6:L8"/>
    <mergeCell ref="O6:P6"/>
    <mergeCell ref="B8:C8"/>
    <mergeCell ref="E8:F8"/>
  </mergeCells>
  <hyperlinks>
    <hyperlink ref="B45" r:id="rId1" xr:uid="{E59A2132-D1CE-4688-B801-610D56162BAF}"/>
  </hyperlinks>
  <pageMargins left="0.7" right="0.7" top="0.75" bottom="0.75" header="0.3" footer="0.3"/>
  <pageSetup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1485900</xdr:colOff>
                    <xdr:row>38</xdr:row>
                    <xdr:rowOff>85725</xdr:rowOff>
                  </from>
                  <to>
                    <xdr:col>2</xdr:col>
                    <xdr:colOff>47625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371475</xdr:colOff>
                    <xdr:row>38</xdr:row>
                    <xdr:rowOff>85725</xdr:rowOff>
                  </from>
                  <to>
                    <xdr:col>1</xdr:col>
                    <xdr:colOff>714375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733425</xdr:colOff>
                    <xdr:row>38</xdr:row>
                    <xdr:rowOff>85725</xdr:rowOff>
                  </from>
                  <to>
                    <xdr:col>1</xdr:col>
                    <xdr:colOff>1076325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1104900</xdr:colOff>
                    <xdr:row>38</xdr:row>
                    <xdr:rowOff>85725</xdr:rowOff>
                  </from>
                  <to>
                    <xdr:col>1</xdr:col>
                    <xdr:colOff>1447800</xdr:colOff>
                    <xdr:row>41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8AC0F74273C74FB7ED58F8B5EC6869" ma:contentTypeVersion="21" ma:contentTypeDescription="Crée un document." ma:contentTypeScope="" ma:versionID="67a443f58bcec4b4c25326693dbca262">
  <xsd:schema xmlns:xsd="http://www.w3.org/2001/XMLSchema" xmlns:xs="http://www.w3.org/2001/XMLSchema" xmlns:p="http://schemas.microsoft.com/office/2006/metadata/properties" xmlns:ns2="33ffb1cb-3ad0-4cbe-a26c-35481943a6d1" xmlns:ns3="47bacefa-3efc-42b2-8e08-61b4bf54d2b6" targetNamespace="http://schemas.microsoft.com/office/2006/metadata/properties" ma:root="true" ma:fieldsID="1df1511381d2822533a83aa61c775c64" ns2:_="" ns3:_="">
    <xsd:import namespace="33ffb1cb-3ad0-4cbe-a26c-35481943a6d1"/>
    <xsd:import namespace="47bacefa-3efc-42b2-8e08-61b4bf54d2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Date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fb1cb-3ad0-4cbe-a26c-35481943a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Date" ma:index="19" nillable="true" ma:displayName="Date" ma:format="DateOnly" ma:internalName="Date">
      <xsd:simpleType>
        <xsd:restriction base="dms:DateTime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974fbdeb-7eb6-4d99-809b-af0265f5b8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acefa-3efc-42b2-8e08-61b4bf54d2b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d020098-bb02-4668-a94f-9ccf16f2a27d}" ma:internalName="TaxCatchAll" ma:showField="CatchAllData" ma:web="47bacefa-3efc-42b2-8e08-61b4bf54d2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3ffb1cb-3ad0-4cbe-a26c-35481943a6d1" xsi:nil="true"/>
    <lcf76f155ced4ddcb4097134ff3c332f xmlns="33ffb1cb-3ad0-4cbe-a26c-35481943a6d1">
      <Terms xmlns="http://schemas.microsoft.com/office/infopath/2007/PartnerControls"/>
    </lcf76f155ced4ddcb4097134ff3c332f>
    <TaxCatchAll xmlns="47bacefa-3efc-42b2-8e08-61b4bf54d2b6" xsi:nil="true"/>
    <Date xmlns="33ffb1cb-3ad0-4cbe-a26c-35481943a6d1" xsi:nil="true"/>
  </documentManagement>
</p:properties>
</file>

<file path=customXml/itemProps1.xml><?xml version="1.0" encoding="utf-8"?>
<ds:datastoreItem xmlns:ds="http://schemas.openxmlformats.org/officeDocument/2006/customXml" ds:itemID="{F91998AA-9B61-43CC-84B6-3ACA17AB7B76}"/>
</file>

<file path=customXml/itemProps2.xml><?xml version="1.0" encoding="utf-8"?>
<ds:datastoreItem xmlns:ds="http://schemas.openxmlformats.org/officeDocument/2006/customXml" ds:itemID="{921ED185-37DF-43E2-8C79-B19056E97D68}"/>
</file>

<file path=customXml/itemProps3.xml><?xml version="1.0" encoding="utf-8"?>
<ds:datastoreItem xmlns:ds="http://schemas.openxmlformats.org/officeDocument/2006/customXml" ds:itemID="{C5ED3043-ED4A-44CF-B492-7719DC447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Ameublement Français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Andrea Pombal</dc:creator>
  <cp:lastModifiedBy>Monica Andrea Pombal</cp:lastModifiedBy>
  <dcterms:created xsi:type="dcterms:W3CDTF">2025-07-07T15:41:42Z</dcterms:created>
  <dcterms:modified xsi:type="dcterms:W3CDTF">2025-07-07T15:42:33Z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0x010100E68AC0F74273C74FB7ED58F8B5EC6869</vt:lpwstr>
  </property>
</Properties>
</file>